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AA UFFICIO GARE\2023\SERVIZI E FORNITURE\MISURATORI PNRR\REV. 09 MAGGIO 2023\"/>
    </mc:Choice>
  </mc:AlternateContent>
  <xr:revisionPtr revIDLastSave="0" documentId="8_{4B3EB02F-996E-484F-BC3B-BC3011FE425E}" xr6:coauthVersionLast="47" xr6:coauthVersionMax="47" xr10:uidLastSave="{00000000-0000-0000-0000-000000000000}"/>
  <bookViews>
    <workbookView xWindow="0" yWindow="600" windowWidth="28800" windowHeight="15600" xr2:uid="{5C32B82D-53CC-46D8-A706-C9175FD7240F}"/>
  </bookViews>
  <sheets>
    <sheet name="elenco prezz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41" i="2"/>
  <c r="E37" i="2"/>
  <c r="E36" i="2"/>
  <c r="E32" i="2"/>
  <c r="E31" i="2"/>
  <c r="E18" i="2"/>
  <c r="E19" i="2"/>
  <c r="E20" i="2"/>
  <c r="E21" i="2"/>
  <c r="E22" i="2"/>
  <c r="E23" i="2"/>
  <c r="E24" i="2"/>
  <c r="E25" i="2"/>
  <c r="E26" i="2"/>
  <c r="E27" i="2"/>
  <c r="E17" i="2"/>
  <c r="E4" i="2"/>
  <c r="E5" i="2"/>
  <c r="E6" i="2"/>
  <c r="E7" i="2"/>
  <c r="E8" i="2"/>
  <c r="E9" i="2"/>
  <c r="E10" i="2"/>
  <c r="E11" i="2"/>
  <c r="E12" i="2"/>
  <c r="E13" i="2"/>
  <c r="E3" i="2"/>
  <c r="D14" i="2"/>
  <c r="D28" i="2"/>
  <c r="D33" i="2"/>
  <c r="D38" i="2"/>
  <c r="D43" i="2"/>
  <c r="I4" i="2" l="1"/>
  <c r="E43" i="2" l="1"/>
  <c r="H5" i="2" l="1"/>
  <c r="H6" i="2"/>
  <c r="E28" i="2"/>
  <c r="E38" i="2"/>
  <c r="E33" i="2"/>
  <c r="E14" i="2"/>
  <c r="E46" i="2" s="1"/>
  <c r="H4" i="2" l="1"/>
</calcChain>
</file>

<file path=xl/sharedStrings.xml><?xml version="1.0" encoding="utf-8"?>
<sst xmlns="http://schemas.openxmlformats.org/spreadsheetml/2006/main" count="55" uniqueCount="31">
  <si>
    <t>Prezzo [€]</t>
  </si>
  <si>
    <t>quantità stimata [n°]</t>
  </si>
  <si>
    <t>Importo stimato [€]</t>
  </si>
  <si>
    <t>A batteria da DN400 a DN1000</t>
  </si>
  <si>
    <t>misuratori Q</t>
  </si>
  <si>
    <t>alim</t>
  </si>
  <si>
    <t>batt</t>
  </si>
  <si>
    <t>misuratori P</t>
  </si>
  <si>
    <t>DN 50 / PN 16</t>
  </si>
  <si>
    <t>DN 65 / PN 16</t>
  </si>
  <si>
    <t>DN 80 / PN 16</t>
  </si>
  <si>
    <t>DN 100 / PN 16</t>
  </si>
  <si>
    <t>DN 125 / PN 16</t>
  </si>
  <si>
    <t>DN 150 / PN 16</t>
  </si>
  <si>
    <t>DN 200 / PN 16</t>
  </si>
  <si>
    <t>DN 250 / PN 16</t>
  </si>
  <si>
    <t>DN 300 / PN 16</t>
  </si>
  <si>
    <t>DN 350 / PN 16</t>
  </si>
  <si>
    <t>DN 400 / PN 16</t>
  </si>
  <si>
    <t>A batteria fino a DN600</t>
  </si>
  <si>
    <t>markup</t>
  </si>
  <si>
    <t>Prezzo unitario [€]</t>
  </si>
  <si>
    <t>Misuratori di pressione con data logger</t>
  </si>
  <si>
    <r>
      <t xml:space="preserve">Misuratore di portata elettromagnetico flangiato (Full-Bore), destinato alla misurazione di portata e volumi d’acqua potabile. Elettronica compatta o 
separata fino a 20 metri con </t>
    </r>
    <r>
      <rPr>
        <b/>
        <u/>
        <sz val="11"/>
        <color theme="1"/>
        <rFont val="Calibri"/>
        <family val="2"/>
        <scheme val="minor"/>
      </rPr>
      <t>alimentazione batteria</t>
    </r>
    <r>
      <rPr>
        <b/>
        <sz val="11"/>
        <color theme="1"/>
        <rFont val="Calibri"/>
        <family val="2"/>
        <scheme val="minor"/>
      </rPr>
      <t xml:space="preserve"> e con Modem 4G integrato UMTS/GPRS</t>
    </r>
  </si>
  <si>
    <r>
      <t xml:space="preserve">Misuratore di portata elettromagnetico flangiato (Full-Bore), destinato alla misurazione di portata e volumi d’acqua potabile. Elettronica compatta o 
separata fino a 20 metri, con </t>
    </r>
    <r>
      <rPr>
        <b/>
        <u/>
        <sz val="11"/>
        <color theme="1"/>
        <rFont val="Calibri"/>
        <family val="2"/>
        <scheme val="minor"/>
      </rPr>
      <t>alimentazione universale da rete</t>
    </r>
    <r>
      <rPr>
        <b/>
        <sz val="11"/>
        <color theme="1"/>
        <rFont val="Calibri"/>
        <family val="2"/>
        <scheme val="minor"/>
      </rPr>
      <t xml:space="preserve"> e con Modem 4G integrato UMTS/GPRS</t>
    </r>
  </si>
  <si>
    <r>
      <t xml:space="preserve">Misuratore di portata elettromagnetico ad inserzione, destinato alla misurazione di portata e volumi d’acqua potabile. Elettronica compatta o separata fino a 20 metri con </t>
    </r>
    <r>
      <rPr>
        <b/>
        <u/>
        <sz val="11"/>
        <color theme="1"/>
        <rFont val="Calibri"/>
        <family val="2"/>
        <scheme val="minor"/>
      </rPr>
      <t>alimentazione batteria</t>
    </r>
    <r>
      <rPr>
        <b/>
        <sz val="11"/>
        <color theme="1"/>
        <rFont val="Calibri"/>
        <family val="2"/>
        <scheme val="minor"/>
      </rPr>
      <t xml:space="preserve"> e con Modem 4G integrato UMTS/GPRS</t>
    </r>
  </si>
  <si>
    <r>
      <t xml:space="preserve">Misuratore di portata elettromagnetico ad inserzione, destinato alla misurazione di portata e volumi d’acqua potabile. Elettronica compatta o separata fino a 20 metri, con </t>
    </r>
    <r>
      <rPr>
        <b/>
        <u/>
        <sz val="11"/>
        <color theme="1"/>
        <rFont val="Calibri"/>
        <family val="2"/>
        <scheme val="minor"/>
      </rPr>
      <t>alimentazione universale da rete</t>
    </r>
    <r>
      <rPr>
        <b/>
        <sz val="11"/>
        <color theme="1"/>
        <rFont val="Calibri"/>
        <family val="2"/>
        <scheme val="minor"/>
      </rPr>
      <t xml:space="preserve"> e con Modem 4G integrato UMTS/GPRS</t>
    </r>
  </si>
  <si>
    <t xml:space="preserve">Tipo A - n°1 ingresso analogico con sonda di pressione </t>
  </si>
  <si>
    <t>Tipo B - n°1 ingresso digitale, n°2 ingressi analogici forniti di sensori di pressione</t>
  </si>
  <si>
    <t>TOTALE</t>
  </si>
  <si>
    <t>tutti gli importi sono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</si>
</sst>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44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4" fontId="2" fillId="0" borderId="1" xfId="0" applyNumberFormat="1" applyFont="1" applyBorder="1"/>
    <xf numFmtId="164" fontId="3" fillId="0" borderId="0" xfId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44" fontId="2" fillId="0" borderId="0" xfId="0" applyNumberFormat="1" applyFont="1"/>
    <xf numFmtId="4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2" fillId="0" borderId="3" xfId="0" applyNumberFormat="1" applyFon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44" fontId="0" fillId="0" borderId="0" xfId="0" applyNumberFormat="1" applyAlignment="1">
      <alignment vertical="center"/>
    </xf>
    <xf numFmtId="44" fontId="0" fillId="0" borderId="4" xfId="0" applyNumberForma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4" fontId="0" fillId="0" borderId="3" xfId="0" applyNumberFormat="1" applyBorder="1"/>
    <xf numFmtId="0" fontId="2" fillId="2" borderId="5" xfId="0" applyFont="1" applyFill="1" applyBorder="1" applyAlignment="1">
      <alignment horizontal="center" vertical="center"/>
    </xf>
    <xf numFmtId="44" fontId="0" fillId="0" borderId="5" xfId="0" applyNumberFormat="1" applyBorder="1"/>
    <xf numFmtId="0" fontId="6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5" fillId="0" borderId="0" xfId="0" applyFont="1"/>
    <xf numFmtId="1" fontId="6" fillId="0" borderId="0" xfId="0" applyNumberFormat="1" applyFont="1"/>
    <xf numFmtId="9" fontId="5" fillId="0" borderId="0" xfId="0" applyNumberFormat="1" applyFont="1"/>
  </cellXfs>
  <cellStyles count="2">
    <cellStyle name="Normale" xfId="0" builtinId="0"/>
    <cellStyle name="Valuta 2" xfId="1" xr:uid="{DC10DF60-4B92-4F5F-907B-1DD0B3EE3F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8F44-D64D-49C1-B690-9CD88D14EA7C}">
  <dimension ref="B2:I47"/>
  <sheetViews>
    <sheetView tabSelected="1" zoomScale="130" zoomScaleNormal="130" workbookViewId="0">
      <selection activeCell="C5" sqref="C5"/>
    </sheetView>
  </sheetViews>
  <sheetFormatPr defaultRowHeight="15" x14ac:dyDescent="0.25"/>
  <cols>
    <col min="2" max="2" width="90.85546875" customWidth="1"/>
    <col min="3" max="3" width="11.7109375" bestFit="1" customWidth="1"/>
    <col min="4" max="4" width="13.140625" customWidth="1"/>
    <col min="5" max="5" width="17.28515625" bestFit="1" customWidth="1"/>
    <col min="6" max="6" width="12.85546875" bestFit="1" customWidth="1"/>
    <col min="7" max="7" width="10.5703125" bestFit="1" customWidth="1"/>
    <col min="8" max="8" width="11.140625" bestFit="1" customWidth="1"/>
    <col min="9" max="9" width="11.140625" customWidth="1"/>
    <col min="10" max="10" width="11.140625" bestFit="1" customWidth="1"/>
  </cols>
  <sheetData>
    <row r="2" spans="2:9" ht="45" x14ac:dyDescent="0.25">
      <c r="B2" s="1" t="s">
        <v>23</v>
      </c>
      <c r="C2" s="1" t="s">
        <v>21</v>
      </c>
      <c r="D2" s="1" t="s">
        <v>1</v>
      </c>
      <c r="E2" s="25" t="s">
        <v>2</v>
      </c>
      <c r="F2" s="27"/>
      <c r="G2" s="27"/>
      <c r="H2" s="27"/>
      <c r="I2" s="27"/>
    </row>
    <row r="3" spans="2:9" x14ac:dyDescent="0.25">
      <c r="B3" s="18" t="s">
        <v>8</v>
      </c>
      <c r="C3" s="4">
        <v>2672.4</v>
      </c>
      <c r="D3" s="5">
        <v>8</v>
      </c>
      <c r="E3" s="26">
        <f>C3*D3</f>
        <v>21379.200000000001</v>
      </c>
      <c r="F3" s="27"/>
      <c r="G3" s="27"/>
      <c r="H3" s="28" t="s">
        <v>4</v>
      </c>
      <c r="I3" s="28" t="s">
        <v>7</v>
      </c>
    </row>
    <row r="4" spans="2:9" x14ac:dyDescent="0.25">
      <c r="B4" s="18" t="s">
        <v>9</v>
      </c>
      <c r="C4" s="4">
        <v>2799.9</v>
      </c>
      <c r="D4" s="5">
        <v>8</v>
      </c>
      <c r="E4" s="26">
        <f t="shared" ref="E4:E13" si="0">C4*D4</f>
        <v>22399.200000000001</v>
      </c>
      <c r="F4" s="27"/>
      <c r="G4" s="27"/>
      <c r="H4" s="29">
        <f>H6+H5</f>
        <v>123</v>
      </c>
      <c r="I4" s="30">
        <f>D43</f>
        <v>105</v>
      </c>
    </row>
    <row r="5" spans="2:9" x14ac:dyDescent="0.25">
      <c r="B5" s="18" t="s">
        <v>10</v>
      </c>
      <c r="C5" s="4">
        <v>2861.1</v>
      </c>
      <c r="D5" s="5">
        <v>8</v>
      </c>
      <c r="E5" s="26">
        <f t="shared" si="0"/>
        <v>22888.799999999999</v>
      </c>
      <c r="F5" s="27"/>
      <c r="G5" s="30" t="s">
        <v>6</v>
      </c>
      <c r="H5" s="31">
        <f>D33+D14</f>
        <v>70</v>
      </c>
      <c r="I5" s="27"/>
    </row>
    <row r="6" spans="2:9" x14ac:dyDescent="0.25">
      <c r="B6" s="18" t="s">
        <v>11</v>
      </c>
      <c r="C6" s="4">
        <v>2912.1</v>
      </c>
      <c r="D6" s="5">
        <v>8</v>
      </c>
      <c r="E6" s="26">
        <f t="shared" si="0"/>
        <v>23296.799999999999</v>
      </c>
      <c r="F6" s="27"/>
      <c r="G6" s="30" t="s">
        <v>5</v>
      </c>
      <c r="H6" s="31">
        <f>D38+D28</f>
        <v>53</v>
      </c>
      <c r="I6" s="27"/>
    </row>
    <row r="7" spans="2:9" x14ac:dyDescent="0.25">
      <c r="B7" s="18" t="s">
        <v>12</v>
      </c>
      <c r="C7" s="4">
        <v>3054.9</v>
      </c>
      <c r="D7" s="5">
        <v>8</v>
      </c>
      <c r="E7" s="26">
        <f t="shared" si="0"/>
        <v>24439.200000000001</v>
      </c>
      <c r="F7" s="27"/>
      <c r="G7" s="27"/>
      <c r="H7" s="27"/>
      <c r="I7" s="27"/>
    </row>
    <row r="8" spans="2:9" x14ac:dyDescent="0.25">
      <c r="B8" s="18" t="s">
        <v>13</v>
      </c>
      <c r="C8" s="4">
        <v>3253.8</v>
      </c>
      <c r="D8" s="5">
        <v>8</v>
      </c>
      <c r="E8" s="26">
        <f t="shared" si="0"/>
        <v>26030.400000000001</v>
      </c>
      <c r="F8" s="27"/>
      <c r="G8" s="27"/>
      <c r="H8" s="30" t="s">
        <v>20</v>
      </c>
      <c r="I8" s="32">
        <v>0.02</v>
      </c>
    </row>
    <row r="9" spans="2:9" x14ac:dyDescent="0.25">
      <c r="B9" s="18" t="s">
        <v>14</v>
      </c>
      <c r="C9" s="4">
        <v>3809.7</v>
      </c>
      <c r="D9" s="5">
        <v>8</v>
      </c>
      <c r="E9" s="26">
        <f t="shared" si="0"/>
        <v>30477.599999999999</v>
      </c>
      <c r="F9" s="27"/>
      <c r="G9" s="27"/>
      <c r="H9" s="27"/>
      <c r="I9" s="27"/>
    </row>
    <row r="10" spans="2:9" x14ac:dyDescent="0.25">
      <c r="B10" s="18" t="s">
        <v>15</v>
      </c>
      <c r="C10" s="4">
        <v>4763.3999999999996</v>
      </c>
      <c r="D10" s="5">
        <v>4</v>
      </c>
      <c r="E10" s="26">
        <f t="shared" si="0"/>
        <v>19053.599999999999</v>
      </c>
      <c r="F10" s="27"/>
      <c r="G10" s="27"/>
      <c r="H10" s="27"/>
      <c r="I10" s="27"/>
    </row>
    <row r="11" spans="2:9" x14ac:dyDescent="0.25">
      <c r="B11" s="18" t="s">
        <v>16</v>
      </c>
      <c r="C11" s="4">
        <v>5171.3999999999996</v>
      </c>
      <c r="D11" s="6">
        <v>2</v>
      </c>
      <c r="E11" s="26">
        <f t="shared" si="0"/>
        <v>10342.799999999999</v>
      </c>
    </row>
    <row r="12" spans="2:9" x14ac:dyDescent="0.25">
      <c r="B12" s="18" t="s">
        <v>17</v>
      </c>
      <c r="C12" s="4">
        <v>5722.2</v>
      </c>
      <c r="D12" s="6">
        <v>2</v>
      </c>
      <c r="E12" s="26">
        <f t="shared" si="0"/>
        <v>11444.4</v>
      </c>
    </row>
    <row r="13" spans="2:9" x14ac:dyDescent="0.25">
      <c r="B13" s="18" t="s">
        <v>18</v>
      </c>
      <c r="C13" s="4">
        <v>6492.3</v>
      </c>
      <c r="D13" s="6">
        <v>2</v>
      </c>
      <c r="E13" s="26">
        <f t="shared" si="0"/>
        <v>12984.6</v>
      </c>
    </row>
    <row r="14" spans="2:9" x14ac:dyDescent="0.25">
      <c r="C14" s="10"/>
      <c r="D14" s="9">
        <f>SUM(D3:D13)</f>
        <v>66</v>
      </c>
      <c r="E14" s="7">
        <f>SUM(E3:E13)</f>
        <v>224736.6</v>
      </c>
      <c r="F14" s="11"/>
    </row>
    <row r="15" spans="2:9" x14ac:dyDescent="0.25">
      <c r="C15" s="8"/>
      <c r="E15" s="10"/>
      <c r="F15" s="11"/>
    </row>
    <row r="16" spans="2:9" ht="58.15" customHeight="1" x14ac:dyDescent="0.25">
      <c r="B16" s="1" t="s">
        <v>24</v>
      </c>
      <c r="C16" s="2" t="s">
        <v>0</v>
      </c>
      <c r="D16" s="1" t="s">
        <v>1</v>
      </c>
      <c r="E16" s="2" t="s">
        <v>2</v>
      </c>
    </row>
    <row r="17" spans="2:5" x14ac:dyDescent="0.25">
      <c r="B17" s="18" t="s">
        <v>8</v>
      </c>
      <c r="C17" s="4">
        <v>2504.1</v>
      </c>
      <c r="D17" s="5">
        <v>4</v>
      </c>
      <c r="E17" s="4">
        <f>C17*D17</f>
        <v>10016.4</v>
      </c>
    </row>
    <row r="18" spans="2:5" x14ac:dyDescent="0.25">
      <c r="B18" s="18" t="s">
        <v>9</v>
      </c>
      <c r="C18" s="4">
        <v>2631.6</v>
      </c>
      <c r="D18" s="5">
        <v>4</v>
      </c>
      <c r="E18" s="4">
        <f t="shared" ref="E18:E27" si="1">C18*D18</f>
        <v>10526.4</v>
      </c>
    </row>
    <row r="19" spans="2:5" x14ac:dyDescent="0.25">
      <c r="B19" s="18" t="s">
        <v>10</v>
      </c>
      <c r="C19" s="4">
        <v>2692.8</v>
      </c>
      <c r="D19" s="5">
        <v>5</v>
      </c>
      <c r="E19" s="4">
        <f t="shared" si="1"/>
        <v>13464</v>
      </c>
    </row>
    <row r="20" spans="2:5" x14ac:dyDescent="0.25">
      <c r="B20" s="18" t="s">
        <v>11</v>
      </c>
      <c r="C20" s="4">
        <v>2748.9</v>
      </c>
      <c r="D20" s="5">
        <v>6</v>
      </c>
      <c r="E20" s="4">
        <f t="shared" si="1"/>
        <v>16493.400000000001</v>
      </c>
    </row>
    <row r="21" spans="2:5" x14ac:dyDescent="0.25">
      <c r="B21" s="18" t="s">
        <v>12</v>
      </c>
      <c r="C21" s="4">
        <v>2891.7</v>
      </c>
      <c r="D21" s="5">
        <v>6</v>
      </c>
      <c r="E21" s="4">
        <f t="shared" si="1"/>
        <v>17350.199999999997</v>
      </c>
    </row>
    <row r="22" spans="2:5" x14ac:dyDescent="0.25">
      <c r="B22" s="18" t="s">
        <v>13</v>
      </c>
      <c r="C22" s="4">
        <v>3085.5</v>
      </c>
      <c r="D22" s="5">
        <v>6</v>
      </c>
      <c r="E22" s="4">
        <f t="shared" si="1"/>
        <v>18513</v>
      </c>
    </row>
    <row r="23" spans="2:5" x14ac:dyDescent="0.25">
      <c r="B23" s="18" t="s">
        <v>14</v>
      </c>
      <c r="C23" s="4">
        <v>3646.5</v>
      </c>
      <c r="D23" s="5">
        <v>6</v>
      </c>
      <c r="E23" s="4">
        <f t="shared" si="1"/>
        <v>21879</v>
      </c>
    </row>
    <row r="24" spans="2:5" x14ac:dyDescent="0.25">
      <c r="B24" s="18" t="s">
        <v>15</v>
      </c>
      <c r="C24" s="4">
        <v>4595.1000000000004</v>
      </c>
      <c r="D24" s="5">
        <v>6</v>
      </c>
      <c r="E24" s="4">
        <f t="shared" si="1"/>
        <v>27570.600000000002</v>
      </c>
    </row>
    <row r="25" spans="2:5" ht="13.9" customHeight="1" x14ac:dyDescent="0.25">
      <c r="B25" s="18" t="s">
        <v>16</v>
      </c>
      <c r="C25" s="4">
        <v>5003.1000000000004</v>
      </c>
      <c r="D25" s="5">
        <v>4</v>
      </c>
      <c r="E25" s="4">
        <f t="shared" si="1"/>
        <v>20012.400000000001</v>
      </c>
    </row>
    <row r="26" spans="2:5" ht="13.9" customHeight="1" x14ac:dyDescent="0.25">
      <c r="B26" s="18" t="s">
        <v>17</v>
      </c>
      <c r="C26" s="4">
        <v>5553.9</v>
      </c>
      <c r="D26" s="5">
        <v>1</v>
      </c>
      <c r="E26" s="4">
        <f t="shared" si="1"/>
        <v>5553.9</v>
      </c>
    </row>
    <row r="27" spans="2:5" x14ac:dyDescent="0.25">
      <c r="B27" s="18" t="s">
        <v>18</v>
      </c>
      <c r="C27" s="4">
        <v>6324</v>
      </c>
      <c r="D27" s="5">
        <v>1</v>
      </c>
      <c r="E27" s="4">
        <f t="shared" si="1"/>
        <v>6324</v>
      </c>
    </row>
    <row r="28" spans="2:5" x14ac:dyDescent="0.25">
      <c r="B28" s="21"/>
      <c r="C28" s="20"/>
      <c r="D28" s="9">
        <f>SUM(D17:D27)</f>
        <v>49</v>
      </c>
      <c r="E28" s="7">
        <f>SUM(E17:E27)</f>
        <v>167703.29999999999</v>
      </c>
    </row>
    <row r="30" spans="2:5" ht="45" x14ac:dyDescent="0.25">
      <c r="B30" s="1" t="s">
        <v>25</v>
      </c>
      <c r="C30" s="2" t="s">
        <v>0</v>
      </c>
      <c r="D30" s="1" t="s">
        <v>1</v>
      </c>
      <c r="E30" s="2" t="s">
        <v>2</v>
      </c>
    </row>
    <row r="31" spans="2:5" x14ac:dyDescent="0.25">
      <c r="B31" s="3" t="s">
        <v>19</v>
      </c>
      <c r="C31" s="4">
        <v>3116.1</v>
      </c>
      <c r="D31" s="13">
        <v>2</v>
      </c>
      <c r="E31" s="4">
        <f>C31*D31</f>
        <v>6232.2</v>
      </c>
    </row>
    <row r="32" spans="2:5" x14ac:dyDescent="0.25">
      <c r="B32" s="3" t="s">
        <v>3</v>
      </c>
      <c r="C32" s="4">
        <v>3172.2</v>
      </c>
      <c r="D32" s="13">
        <v>2</v>
      </c>
      <c r="E32" s="4">
        <f>C32*D32</f>
        <v>6344.4</v>
      </c>
    </row>
    <row r="33" spans="2:6" x14ac:dyDescent="0.25">
      <c r="C33" s="8"/>
      <c r="D33" s="14">
        <f>SUM(D31:D32)</f>
        <v>4</v>
      </c>
      <c r="E33" s="7">
        <f>SUM(E31:E32)</f>
        <v>12576.599999999999</v>
      </c>
      <c r="F33" s="11"/>
    </row>
    <row r="35" spans="2:6" ht="45" x14ac:dyDescent="0.25">
      <c r="B35" s="1" t="s">
        <v>26</v>
      </c>
      <c r="C35" s="2" t="s">
        <v>0</v>
      </c>
      <c r="D35" s="1" t="s">
        <v>1</v>
      </c>
      <c r="E35" s="2" t="s">
        <v>2</v>
      </c>
    </row>
    <row r="36" spans="2:6" x14ac:dyDescent="0.25">
      <c r="B36" s="3" t="s">
        <v>19</v>
      </c>
      <c r="C36" s="4">
        <v>2952.9</v>
      </c>
      <c r="D36" s="13">
        <v>2</v>
      </c>
      <c r="E36" s="4">
        <f>C36*D36</f>
        <v>5905.8</v>
      </c>
    </row>
    <row r="37" spans="2:6" x14ac:dyDescent="0.25">
      <c r="B37" s="3" t="s">
        <v>3</v>
      </c>
      <c r="C37" s="4">
        <v>3003.9</v>
      </c>
      <c r="D37" s="13">
        <v>2</v>
      </c>
      <c r="E37" s="4">
        <f>C37*D37</f>
        <v>6007.8</v>
      </c>
    </row>
    <row r="38" spans="2:6" x14ac:dyDescent="0.25">
      <c r="C38" s="19"/>
      <c r="D38" s="14">
        <f>SUM(D36:D37)</f>
        <v>4</v>
      </c>
      <c r="E38" s="7">
        <f>SUM(E36:E37)</f>
        <v>11913.6</v>
      </c>
      <c r="F38" s="11"/>
    </row>
    <row r="40" spans="2:6" ht="30" x14ac:dyDescent="0.25">
      <c r="B40" s="1" t="s">
        <v>22</v>
      </c>
      <c r="C40" s="2" t="s">
        <v>0</v>
      </c>
      <c r="D40" s="1" t="s">
        <v>1</v>
      </c>
      <c r="E40" s="2" t="s">
        <v>2</v>
      </c>
    </row>
    <row r="41" spans="2:6" x14ac:dyDescent="0.25">
      <c r="B41" s="22" t="s">
        <v>27</v>
      </c>
      <c r="C41" s="4">
        <v>899.64</v>
      </c>
      <c r="D41" s="15">
        <v>55</v>
      </c>
      <c r="E41" s="12">
        <f>C41*D41</f>
        <v>49480.2</v>
      </c>
    </row>
    <row r="42" spans="2:6" x14ac:dyDescent="0.25">
      <c r="B42" s="23" t="s">
        <v>28</v>
      </c>
      <c r="C42" s="24">
        <v>1198.5</v>
      </c>
      <c r="D42" s="15">
        <v>50</v>
      </c>
      <c r="E42" s="12">
        <f>C42*D42</f>
        <v>59925</v>
      </c>
    </row>
    <row r="43" spans="2:6" x14ac:dyDescent="0.25">
      <c r="C43" s="10"/>
      <c r="D43" s="14">
        <f>SUM(D41:D42)</f>
        <v>105</v>
      </c>
      <c r="E43" s="7">
        <f>SUM(E41:E42)</f>
        <v>109405.2</v>
      </c>
      <c r="F43" s="11"/>
    </row>
    <row r="46" spans="2:6" x14ac:dyDescent="0.25">
      <c r="D46" s="17" t="s">
        <v>29</v>
      </c>
      <c r="E46" s="16">
        <f>E14+E28+E33+E38+E43</f>
        <v>526335.29999999993</v>
      </c>
    </row>
    <row r="47" spans="2:6" x14ac:dyDescent="0.25">
      <c r="D47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prezzi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tavera</dc:creator>
  <cp:lastModifiedBy>Benino Di Monte</cp:lastModifiedBy>
  <dcterms:created xsi:type="dcterms:W3CDTF">2023-04-16T08:59:59Z</dcterms:created>
  <dcterms:modified xsi:type="dcterms:W3CDTF">2023-05-12T10:45:47Z</dcterms:modified>
</cp:coreProperties>
</file>